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<sst xmlns="http://schemas.openxmlformats.org/spreadsheetml/2006/main" count="151" uniqueCount="80">
  <si>
    <t xml:space="preserve">                                                                                                                 ПРИЛОЖЕНИЕ  №4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</si>
  <si>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</si>
  <si>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</si>
  <si>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от 19 октября 2023 года № 392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</si>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</sst>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A5" activeCellId="0" sqref="A5"/>
    </sheetView>
  </sheetViews>
  <sheetFormatPr defaultColWidth="9.57031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5"/>
    </row>
    <row r="3" customFormat="false" ht="15" hidden="false" customHeight="false" outlineLevel="0" collapsed="false">
      <c r="A3" s="4" t="s">
        <v>2</v>
      </c>
      <c r="B3" s="4"/>
      <c r="C3" s="4"/>
      <c r="D3" s="4"/>
      <c r="E3" s="5"/>
    </row>
    <row r="4" customFormat="false" ht="15" hidden="false" customHeight="false" outlineLevel="0" collapsed="false">
      <c r="A4" s="4" t="s">
        <v>3</v>
      </c>
      <c r="B4" s="4"/>
      <c r="C4" s="4"/>
      <c r="D4" s="4"/>
      <c r="E4" s="5"/>
    </row>
    <row r="5" customFormat="false" ht="15" hidden="false" customHeight="false" outlineLevel="0" collapsed="false">
      <c r="B5" s="6"/>
      <c r="C5" s="7"/>
      <c r="D5" s="6"/>
      <c r="E5" s="5"/>
    </row>
    <row r="6" customFormat="false" ht="15" hidden="false" customHeight="false" outlineLevel="0" collapsed="false">
      <c r="B6" s="6"/>
      <c r="C6" s="7"/>
      <c r="D6" s="6"/>
      <c r="E6" s="5"/>
    </row>
    <row r="7" customFormat="false" ht="17.35" hidden="false" customHeight="false" outlineLevel="0" collapsed="false">
      <c r="A7" s="4" t="s">
        <v>4</v>
      </c>
      <c r="B7" s="4"/>
      <c r="C7" s="4"/>
      <c r="D7" s="4"/>
      <c r="E7" s="8"/>
    </row>
    <row r="8" customFormat="false" ht="15" hidden="false" customHeight="false" outlineLevel="0" collapsed="false">
      <c r="A8" s="4" t="s">
        <v>1</v>
      </c>
      <c r="B8" s="4"/>
      <c r="C8" s="4"/>
      <c r="D8" s="4"/>
      <c r="E8" s="5"/>
    </row>
    <row r="9" customFormat="false" ht="15" hidden="false" customHeight="false" outlineLevel="0" collapsed="false">
      <c r="A9" s="4" t="s">
        <v>2</v>
      </c>
      <c r="B9" s="4"/>
      <c r="C9" s="4"/>
      <c r="D9" s="4"/>
      <c r="E9" s="5"/>
    </row>
    <row r="10" customFormat="false" ht="15" hidden="false" customHeight="false" outlineLevel="0" collapsed="false">
      <c r="A10" s="4" t="s">
        <v>5</v>
      </c>
      <c r="B10" s="4"/>
      <c r="C10" s="4"/>
      <c r="D10" s="4"/>
      <c r="E10" s="5"/>
    </row>
    <row r="13" customFormat="false" ht="46.5" hidden="false" customHeight="true" outlineLevel="0" collapsed="false">
      <c r="A13" s="9" t="s">
        <v>6</v>
      </c>
      <c r="B13" s="9"/>
      <c r="C13" s="9"/>
      <c r="D13" s="9"/>
    </row>
    <row r="15" customFormat="false" ht="15" hidden="false" customHeight="true" outlineLevel="0" collapsed="false">
      <c r="A15" s="10" t="s">
        <v>7</v>
      </c>
      <c r="B15" s="11" t="s">
        <v>8</v>
      </c>
      <c r="C15" s="11" t="s">
        <v>9</v>
      </c>
      <c r="D15" s="12" t="s">
        <v>10</v>
      </c>
    </row>
    <row r="16" customFormat="false" ht="13.8" hidden="false" customHeight="false" outlineLevel="0" collapsed="false">
      <c r="A16" s="10"/>
      <c r="B16" s="11"/>
      <c r="C16" s="11"/>
      <c r="D16" s="12"/>
    </row>
    <row r="17" customFormat="false" ht="27.45" hidden="false" customHeight="true" outlineLevel="0" collapsed="false">
      <c r="A17" s="13" t="s">
        <v>11</v>
      </c>
      <c r="B17" s="14"/>
      <c r="C17" s="14"/>
      <c r="D17" s="15" t="n">
        <f aca="false">D19+D27+D29+D33+D42+D49+D54+D59+D64+D66+D39+D52</f>
        <v>3406574.1</v>
      </c>
    </row>
    <row r="18" customFormat="false" ht="18.85" hidden="false" customHeight="true" outlineLevel="0" collapsed="false">
      <c r="A18" s="16" t="s">
        <v>12</v>
      </c>
      <c r="B18" s="17"/>
      <c r="C18" s="17"/>
      <c r="D18" s="15"/>
    </row>
    <row r="19" customFormat="false" ht="21.2" hidden="false" customHeight="true" outlineLevel="0" collapsed="false">
      <c r="A19" s="13" t="s">
        <v>13</v>
      </c>
      <c r="B19" s="18" t="s">
        <v>14</v>
      </c>
      <c r="C19" s="18" t="s">
        <v>15</v>
      </c>
      <c r="D19" s="15" t="n">
        <f aca="false">D20+D21+D22+D23+D24+D25+D26</f>
        <v>284064.3</v>
      </c>
    </row>
    <row r="20" customFormat="false" ht="19.6" hidden="false" customHeight="true" outlineLevel="0" collapsed="false">
      <c r="A20" s="16" t="s">
        <v>16</v>
      </c>
      <c r="B20" s="19" t="s">
        <v>14</v>
      </c>
      <c r="C20" s="19" t="s">
        <v>17</v>
      </c>
      <c r="D20" s="20" t="n">
        <v>2209</v>
      </c>
    </row>
    <row r="21" customFormat="false" ht="29.85" hidden="false" customHeight="true" outlineLevel="0" collapsed="false">
      <c r="A21" s="16" t="s">
        <v>18</v>
      </c>
      <c r="B21" s="19" t="s">
        <v>14</v>
      </c>
      <c r="C21" s="19" t="s">
        <v>19</v>
      </c>
      <c r="D21" s="20" t="n">
        <f aca="false">2847.2+350</f>
        <v>3197.2</v>
      </c>
    </row>
    <row r="22" customFormat="false" ht="28.25" hidden="false" customHeight="true" outlineLevel="0" collapsed="false">
      <c r="A22" s="21" t="s">
        <v>20</v>
      </c>
      <c r="B22" s="19" t="s">
        <v>14</v>
      </c>
      <c r="C22" s="19" t="s">
        <v>21</v>
      </c>
      <c r="D22" s="22" t="n">
        <v>116859.7</v>
      </c>
    </row>
    <row r="23" customFormat="false" ht="18.85" hidden="false" customHeight="true" outlineLevel="0" collapsed="false">
      <c r="A23" s="16" t="s">
        <v>22</v>
      </c>
      <c r="B23" s="19" t="s">
        <v>14</v>
      </c>
      <c r="C23" s="19" t="s">
        <v>23</v>
      </c>
      <c r="D23" s="22" t="n">
        <v>15.8</v>
      </c>
    </row>
    <row r="24" customFormat="false" ht="32.2" hidden="false" customHeight="true" outlineLevel="0" collapsed="false">
      <c r="A24" s="16" t="s">
        <v>24</v>
      </c>
      <c r="B24" s="19" t="s">
        <v>14</v>
      </c>
      <c r="C24" s="19" t="s">
        <v>25</v>
      </c>
      <c r="D24" s="22" t="n">
        <v>35875.6</v>
      </c>
    </row>
    <row r="25" customFormat="false" ht="19.6" hidden="false" customHeight="true" outlineLevel="0" collapsed="false">
      <c r="A25" s="16" t="s">
        <v>26</v>
      </c>
      <c r="B25" s="19" t="s">
        <v>14</v>
      </c>
      <c r="C25" s="19" t="n">
        <v>11</v>
      </c>
      <c r="D25" s="22" t="n">
        <v>2391</v>
      </c>
    </row>
    <row r="26" customFormat="false" ht="19.6" hidden="false" customHeight="true" outlineLevel="0" collapsed="false">
      <c r="A26" s="16" t="s">
        <v>27</v>
      </c>
      <c r="B26" s="19" t="s">
        <v>14</v>
      </c>
      <c r="C26" s="19" t="n">
        <v>13</v>
      </c>
      <c r="D26" s="22" t="n">
        <f aca="false">122516+1000</f>
        <v>123516</v>
      </c>
    </row>
    <row r="27" customFormat="false" ht="19.6" hidden="false" customHeight="true" outlineLevel="0" collapsed="false">
      <c r="A27" s="13" t="s">
        <v>28</v>
      </c>
      <c r="B27" s="18" t="s">
        <v>17</v>
      </c>
      <c r="C27" s="18" t="s">
        <v>15</v>
      </c>
      <c r="D27" s="15" t="n">
        <f aca="false">D28</f>
        <v>40.4</v>
      </c>
    </row>
    <row r="28" customFormat="false" ht="19.6" hidden="false" customHeight="true" outlineLevel="0" collapsed="false">
      <c r="A28" s="16" t="s">
        <v>29</v>
      </c>
      <c r="B28" s="19" t="s">
        <v>17</v>
      </c>
      <c r="C28" s="19" t="s">
        <v>21</v>
      </c>
      <c r="D28" s="22" t="n">
        <v>40.4</v>
      </c>
    </row>
    <row r="29" customFormat="false" ht="19.6" hidden="false" customHeight="true" outlineLevel="0" collapsed="false">
      <c r="A29" s="13" t="s">
        <v>30</v>
      </c>
      <c r="B29" s="18" t="s">
        <v>19</v>
      </c>
      <c r="C29" s="18" t="s">
        <v>15</v>
      </c>
      <c r="D29" s="15" t="n">
        <f aca="false">D30+D31+D32</f>
        <v>52945.3</v>
      </c>
    </row>
    <row r="30" customFormat="false" ht="20.4" hidden="false" customHeight="true" outlineLevel="0" collapsed="false">
      <c r="A30" s="16" t="s">
        <v>31</v>
      </c>
      <c r="B30" s="19" t="s">
        <v>19</v>
      </c>
      <c r="C30" s="19" t="s">
        <v>32</v>
      </c>
      <c r="D30" s="22" t="n">
        <v>150</v>
      </c>
    </row>
    <row r="31" customFormat="false" ht="29.85" hidden="false" customHeight="true" outlineLevel="0" collapsed="false">
      <c r="A31" s="16" t="s">
        <v>33</v>
      </c>
      <c r="B31" s="19" t="s">
        <v>19</v>
      </c>
      <c r="C31" s="19" t="s">
        <v>34</v>
      </c>
      <c r="D31" s="22" t="n">
        <v>50767.3</v>
      </c>
    </row>
    <row r="32" customFormat="false" ht="29.85" hidden="false" customHeight="true" outlineLevel="0" collapsed="false">
      <c r="A32" s="16" t="s">
        <v>35</v>
      </c>
      <c r="B32" s="19" t="s">
        <v>19</v>
      </c>
      <c r="C32" s="19" t="n">
        <v>14</v>
      </c>
      <c r="D32" s="22" t="n">
        <f aca="false">1903+125</f>
        <v>2028</v>
      </c>
    </row>
    <row r="33" customFormat="false" ht="17.25" hidden="false" customHeight="true" outlineLevel="0" collapsed="false">
      <c r="A33" s="13" t="s">
        <v>36</v>
      </c>
      <c r="B33" s="18" t="s">
        <v>21</v>
      </c>
      <c r="C33" s="18" t="s">
        <v>15</v>
      </c>
      <c r="D33" s="15" t="n">
        <f aca="false">D34+D35+D36+D37+D38</f>
        <v>31993</v>
      </c>
    </row>
    <row r="34" customFormat="false" ht="17.25" hidden="false" customHeight="true" outlineLevel="0" collapsed="false">
      <c r="A34" s="16" t="s">
        <v>37</v>
      </c>
      <c r="B34" s="19" t="s">
        <v>21</v>
      </c>
      <c r="C34" s="19" t="s">
        <v>23</v>
      </c>
      <c r="D34" s="22" t="n">
        <v>5551.7</v>
      </c>
    </row>
    <row r="35" customFormat="false" ht="17.25" hidden="false" customHeight="true" outlineLevel="0" collapsed="false">
      <c r="A35" s="16" t="s">
        <v>38</v>
      </c>
      <c r="B35" s="19" t="s">
        <v>21</v>
      </c>
      <c r="C35" s="19" t="s">
        <v>39</v>
      </c>
      <c r="D35" s="22" t="n">
        <v>2780.4</v>
      </c>
    </row>
    <row r="36" customFormat="false" ht="17.25" hidden="false" customHeight="true" outlineLevel="0" collapsed="false">
      <c r="A36" s="16" t="s">
        <v>40</v>
      </c>
      <c r="B36" s="19" t="s">
        <v>21</v>
      </c>
      <c r="C36" s="19" t="s">
        <v>32</v>
      </c>
      <c r="D36" s="22" t="n">
        <v>5230.8</v>
      </c>
    </row>
    <row r="37" customFormat="false" ht="17.25" hidden="false" customHeight="true" outlineLevel="0" collapsed="false">
      <c r="A37" s="16" t="s">
        <v>41</v>
      </c>
      <c r="B37" s="19" t="s">
        <v>21</v>
      </c>
      <c r="C37" s="19" t="n">
        <v>10</v>
      </c>
      <c r="D37" s="22" t="n">
        <v>8943</v>
      </c>
    </row>
    <row r="38" customFormat="false" ht="17.25" hidden="false" customHeight="true" outlineLevel="0" collapsed="false">
      <c r="A38" s="16" t="s">
        <v>42</v>
      </c>
      <c r="B38" s="19" t="s">
        <v>21</v>
      </c>
      <c r="C38" s="19" t="n">
        <v>12</v>
      </c>
      <c r="D38" s="22" t="n">
        <v>9487.1</v>
      </c>
    </row>
    <row r="39" customFormat="false" ht="19.6" hidden="false" customHeight="true" outlineLevel="0" collapsed="false">
      <c r="A39" s="13" t="s">
        <v>43</v>
      </c>
      <c r="B39" s="18" t="s">
        <v>23</v>
      </c>
      <c r="C39" s="18" t="s">
        <v>15</v>
      </c>
      <c r="D39" s="15" t="n">
        <f aca="false">D41+D40</f>
        <v>250732</v>
      </c>
    </row>
    <row r="40" s="23" customFormat="true" ht="19.6" hidden="false" customHeight="true" outlineLevel="0" collapsed="false">
      <c r="A40" s="16" t="s">
        <v>44</v>
      </c>
      <c r="B40" s="19" t="s">
        <v>23</v>
      </c>
      <c r="C40" s="19" t="s">
        <v>17</v>
      </c>
      <c r="D40" s="22" t="n">
        <v>249091.5</v>
      </c>
    </row>
    <row r="41" customFormat="false" ht="19.6" hidden="false" customHeight="true" outlineLevel="0" collapsed="false">
      <c r="A41" s="16" t="s">
        <v>45</v>
      </c>
      <c r="B41" s="19" t="s">
        <v>23</v>
      </c>
      <c r="C41" s="19" t="s">
        <v>19</v>
      </c>
      <c r="D41" s="22" t="n">
        <v>1640.5</v>
      </c>
    </row>
    <row r="42" customFormat="false" ht="19.6" hidden="false" customHeight="true" outlineLevel="0" collapsed="false">
      <c r="A42" s="13" t="s">
        <v>46</v>
      </c>
      <c r="B42" s="18" t="s">
        <v>47</v>
      </c>
      <c r="C42" s="18" t="s">
        <v>15</v>
      </c>
      <c r="D42" s="15" t="n">
        <f aca="false">SUM(D43:D48)</f>
        <v>2139725.5</v>
      </c>
    </row>
    <row r="43" customFormat="false" ht="19.6" hidden="false" customHeight="true" outlineLevel="0" collapsed="false">
      <c r="A43" s="16" t="s">
        <v>48</v>
      </c>
      <c r="B43" s="19" t="s">
        <v>47</v>
      </c>
      <c r="C43" s="19" t="s">
        <v>14</v>
      </c>
      <c r="D43" s="22" t="n">
        <v>572306.3</v>
      </c>
    </row>
    <row r="44" customFormat="false" ht="19.6" hidden="false" customHeight="true" outlineLevel="0" collapsed="false">
      <c r="A44" s="16" t="s">
        <v>49</v>
      </c>
      <c r="B44" s="19" t="s">
        <v>47</v>
      </c>
      <c r="C44" s="19" t="s">
        <v>17</v>
      </c>
      <c r="D44" s="22" t="n">
        <f aca="false">1226679.9-1000</f>
        <v>1225679.9</v>
      </c>
    </row>
    <row r="45" customFormat="false" ht="19.6" hidden="false" customHeight="true" outlineLevel="0" collapsed="false">
      <c r="A45" s="16" t="s">
        <v>50</v>
      </c>
      <c r="B45" s="19" t="s">
        <v>47</v>
      </c>
      <c r="C45" s="19" t="s">
        <v>19</v>
      </c>
      <c r="D45" s="22" t="n">
        <v>149596.3</v>
      </c>
    </row>
    <row r="46" customFormat="false" ht="18.85" hidden="false" customHeight="true" outlineLevel="0" collapsed="false">
      <c r="A46" s="16" t="s">
        <v>51</v>
      </c>
      <c r="B46" s="19" t="s">
        <v>47</v>
      </c>
      <c r="C46" s="19" t="s">
        <v>23</v>
      </c>
      <c r="D46" s="22" t="n">
        <v>200</v>
      </c>
    </row>
    <row r="47" customFormat="false" ht="18.85" hidden="false" customHeight="true" outlineLevel="0" collapsed="false">
      <c r="A47" s="16" t="s">
        <v>52</v>
      </c>
      <c r="B47" s="19" t="s">
        <v>47</v>
      </c>
      <c r="C47" s="19" t="s">
        <v>47</v>
      </c>
      <c r="D47" s="22" t="n">
        <v>10329.6</v>
      </c>
    </row>
    <row r="48" customFormat="false" ht="18.85" hidden="false" customHeight="true" outlineLevel="0" collapsed="false">
      <c r="A48" s="16" t="s">
        <v>53</v>
      </c>
      <c r="B48" s="19" t="s">
        <v>47</v>
      </c>
      <c r="C48" s="19" t="s">
        <v>32</v>
      </c>
      <c r="D48" s="22" t="n">
        <f aca="false">178035.2+1300+2278.2</f>
        <v>181613.4</v>
      </c>
    </row>
    <row r="49" customFormat="false" ht="18.85" hidden="false" customHeight="true" outlineLevel="0" collapsed="false">
      <c r="A49" s="13" t="s">
        <v>54</v>
      </c>
      <c r="B49" s="18" t="s">
        <v>39</v>
      </c>
      <c r="C49" s="18" t="s">
        <v>15</v>
      </c>
      <c r="D49" s="15" t="n">
        <f aca="false">SUM(D50:D51)</f>
        <v>80622.5</v>
      </c>
    </row>
    <row r="50" customFormat="false" ht="18.05" hidden="false" customHeight="true" outlineLevel="0" collapsed="false">
      <c r="A50" s="16" t="s">
        <v>55</v>
      </c>
      <c r="B50" s="19" t="s">
        <v>39</v>
      </c>
      <c r="C50" s="19" t="s">
        <v>14</v>
      </c>
      <c r="D50" s="22" t="n">
        <v>44958.5</v>
      </c>
    </row>
    <row r="51" customFormat="false" ht="18.05" hidden="false" customHeight="true" outlineLevel="0" collapsed="false">
      <c r="A51" s="16" t="s">
        <v>56</v>
      </c>
      <c r="B51" s="19" t="s">
        <v>39</v>
      </c>
      <c r="C51" s="19" t="s">
        <v>21</v>
      </c>
      <c r="D51" s="22" t="n">
        <f aca="false">36894.8-1230.8</f>
        <v>35664</v>
      </c>
    </row>
    <row r="52" s="24" customFormat="true" ht="18.05" hidden="false" customHeight="true" outlineLevel="0" collapsed="false">
      <c r="A52" s="13" t="s">
        <v>57</v>
      </c>
      <c r="B52" s="18" t="s">
        <v>32</v>
      </c>
      <c r="C52" s="18" t="s">
        <v>15</v>
      </c>
      <c r="D52" s="15" t="n">
        <f aca="false">D53</f>
        <v>3000</v>
      </c>
    </row>
    <row r="53" customFormat="false" ht="18.05" hidden="false" customHeight="true" outlineLevel="0" collapsed="false">
      <c r="A53" s="16" t="s">
        <v>58</v>
      </c>
      <c r="B53" s="19" t="s">
        <v>32</v>
      </c>
      <c r="C53" s="19" t="s">
        <v>17</v>
      </c>
      <c r="D53" s="22" t="n">
        <v>3000</v>
      </c>
    </row>
    <row r="54" customFormat="false" ht="18.05" hidden="false" customHeight="true" outlineLevel="0" collapsed="false">
      <c r="A54" s="13" t="s">
        <v>59</v>
      </c>
      <c r="B54" s="18" t="n">
        <v>10</v>
      </c>
      <c r="C54" s="18" t="s">
        <v>15</v>
      </c>
      <c r="D54" s="15" t="n">
        <f aca="false">SUM(D55:D58)</f>
        <v>266964.4</v>
      </c>
    </row>
    <row r="55" customFormat="false" ht="18.05" hidden="false" customHeight="true" outlineLevel="0" collapsed="false">
      <c r="A55" s="16" t="s">
        <v>60</v>
      </c>
      <c r="B55" s="19" t="n">
        <v>10</v>
      </c>
      <c r="C55" s="19" t="s">
        <v>14</v>
      </c>
      <c r="D55" s="22" t="n">
        <v>10303</v>
      </c>
    </row>
    <row r="56" customFormat="false" ht="18.05" hidden="false" customHeight="true" outlineLevel="0" collapsed="false">
      <c r="A56" s="16" t="s">
        <v>61</v>
      </c>
      <c r="B56" s="19" t="n">
        <v>10</v>
      </c>
      <c r="C56" s="19" t="s">
        <v>19</v>
      </c>
      <c r="D56" s="22" t="n">
        <v>2120</v>
      </c>
    </row>
    <row r="57" customFormat="false" ht="18.05" hidden="false" customHeight="true" outlineLevel="0" collapsed="false">
      <c r="A57" s="16" t="s">
        <v>62</v>
      </c>
      <c r="B57" s="19" t="n">
        <v>10</v>
      </c>
      <c r="C57" s="19" t="s">
        <v>21</v>
      </c>
      <c r="D57" s="22" t="n">
        <v>243414.7</v>
      </c>
    </row>
    <row r="58" customFormat="false" ht="18.05" hidden="false" customHeight="true" outlineLevel="0" collapsed="false">
      <c r="A58" s="16" t="s">
        <v>63</v>
      </c>
      <c r="B58" s="19" t="n">
        <v>10</v>
      </c>
      <c r="C58" s="19" t="s">
        <v>25</v>
      </c>
      <c r="D58" s="22" t="n">
        <v>11126.7</v>
      </c>
    </row>
    <row r="59" customFormat="false" ht="18.05" hidden="false" customHeight="true" outlineLevel="0" collapsed="false">
      <c r="A59" s="13" t="s">
        <v>64</v>
      </c>
      <c r="B59" s="18" t="n">
        <v>11</v>
      </c>
      <c r="C59" s="18" t="s">
        <v>15</v>
      </c>
      <c r="D59" s="15" t="n">
        <f aca="false">SUM(D60:D63)</f>
        <v>274765.4</v>
      </c>
    </row>
    <row r="60" customFormat="false" ht="18.05" hidden="false" customHeight="true" outlineLevel="0" collapsed="false">
      <c r="A60" s="16" t="s">
        <v>65</v>
      </c>
      <c r="B60" s="19" t="n">
        <v>11</v>
      </c>
      <c r="C60" s="19" t="s">
        <v>14</v>
      </c>
      <c r="D60" s="22" t="n">
        <f aca="false">136944.5+3986.6</f>
        <v>140931.1</v>
      </c>
    </row>
    <row r="61" customFormat="false" ht="18.05" hidden="false" customHeight="true" outlineLevel="0" collapsed="false">
      <c r="A61" s="16" t="s">
        <v>66</v>
      </c>
      <c r="B61" s="19" t="n">
        <v>11</v>
      </c>
      <c r="C61" s="19" t="s">
        <v>17</v>
      </c>
      <c r="D61" s="22" t="n">
        <v>3953.4</v>
      </c>
    </row>
    <row r="62" customFormat="false" ht="18.05" hidden="false" customHeight="true" outlineLevel="0" collapsed="false">
      <c r="A62" s="16" t="s">
        <v>67</v>
      </c>
      <c r="B62" s="19" t="s">
        <v>68</v>
      </c>
      <c r="C62" s="19" t="s">
        <v>19</v>
      </c>
      <c r="D62" s="22" t="n">
        <v>124316.7</v>
      </c>
    </row>
    <row r="63" customFormat="false" ht="18.05" hidden="false" customHeight="true" outlineLevel="0" collapsed="false">
      <c r="A63" s="16" t="s">
        <v>69</v>
      </c>
      <c r="B63" s="19" t="n">
        <v>11</v>
      </c>
      <c r="C63" s="19" t="s">
        <v>23</v>
      </c>
      <c r="D63" s="22" t="n">
        <v>5564.2</v>
      </c>
    </row>
    <row r="64" customFormat="false" ht="18.05" hidden="false" customHeight="true" outlineLevel="0" collapsed="false">
      <c r="A64" s="13" t="s">
        <v>70</v>
      </c>
      <c r="B64" s="18" t="n">
        <v>13</v>
      </c>
      <c r="C64" s="18" t="s">
        <v>15</v>
      </c>
      <c r="D64" s="15" t="n">
        <f aca="false">D65</f>
        <v>217.3</v>
      </c>
    </row>
    <row r="65" customFormat="false" ht="18.05" hidden="false" customHeight="true" outlineLevel="0" collapsed="false">
      <c r="A65" s="16" t="s">
        <v>71</v>
      </c>
      <c r="B65" s="19" t="n">
        <v>13</v>
      </c>
      <c r="C65" s="19" t="s">
        <v>14</v>
      </c>
      <c r="D65" s="22" t="n">
        <v>217.3</v>
      </c>
    </row>
    <row r="66" customFormat="false" ht="25.9" hidden="false" customHeight="true" outlineLevel="0" collapsed="false">
      <c r="A66" s="25" t="s">
        <v>72</v>
      </c>
      <c r="B66" s="18" t="n">
        <v>14</v>
      </c>
      <c r="C66" s="18" t="s">
        <v>15</v>
      </c>
      <c r="D66" s="15" t="n">
        <f aca="false">D67+D68</f>
        <v>21504</v>
      </c>
    </row>
    <row r="67" customFormat="false" ht="28.25" hidden="false" customHeight="true" outlineLevel="0" collapsed="false">
      <c r="A67" s="26" t="s">
        <v>73</v>
      </c>
      <c r="B67" s="19" t="n">
        <v>14</v>
      </c>
      <c r="C67" s="19" t="s">
        <v>14</v>
      </c>
      <c r="D67" s="22" t="n">
        <v>3000</v>
      </c>
    </row>
    <row r="68" customFormat="false" ht="28.25" hidden="false" customHeight="true" outlineLevel="0" collapsed="false">
      <c r="A68" s="26" t="s">
        <v>74</v>
      </c>
      <c r="B68" s="19" t="s">
        <v>75</v>
      </c>
      <c r="C68" s="19" t="s">
        <v>19</v>
      </c>
      <c r="D68" s="22" t="n">
        <v>18504</v>
      </c>
    </row>
    <row r="69" customFormat="false" ht="17.35" hidden="false" customHeight="false" outlineLevel="0" collapsed="false">
      <c r="A69" s="27"/>
      <c r="B69" s="28"/>
      <c r="C69" s="28"/>
      <c r="D69" s="29" t="s">
        <v>76</v>
      </c>
    </row>
    <row r="71" s="31" customFormat="true" ht="17.35" hidden="false" customHeight="false" outlineLevel="0" collapsed="false">
      <c r="A71" s="30" t="s">
        <v>77</v>
      </c>
      <c r="B71" s="30"/>
      <c r="C71" s="30"/>
      <c r="D71" s="30"/>
    </row>
    <row r="72" customFormat="false" ht="17.35" hidden="false" customHeight="false" outlineLevel="0" collapsed="false">
      <c r="A72" s="27" t="s">
        <v>78</v>
      </c>
      <c r="B72" s="32"/>
      <c r="C72" s="32"/>
      <c r="D72" s="33" t="s">
        <v>79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7:D7"/>
    <mergeCell ref="A8:D8"/>
    <mergeCell ref="A9:D9"/>
    <mergeCell ref="A10:D10"/>
    <mergeCell ref="A13:D13"/>
    <mergeCell ref="A15:A16"/>
    <mergeCell ref="B15:B16"/>
    <mergeCell ref="C15:C16"/>
    <mergeCell ref="D15:D16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450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2023-10-08T14:14:02Z</cp:lastPrinted>
  <dcterms:modified xsi:type="dcterms:W3CDTF">2023-10-26T10:15:53Z</dcterms:modified>
  <cp:revision>161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